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5" sheetId="4" r:id="rId1"/>
  </sheets>
  <definedNames>
    <definedName name="_xlnm.Print_Area" localSheetId="0">'Πίνακας 5'!$A$1:$L$48</definedName>
  </definedNames>
  <calcPr calcId="145621"/>
</workbook>
</file>

<file path=xl/calcChain.xml><?xml version="1.0" encoding="utf-8"?>
<calcChain xmlns="http://schemas.openxmlformats.org/spreadsheetml/2006/main">
  <c r="C17" i="4" l="1"/>
  <c r="O5" i="4" l="1"/>
  <c r="O11" i="4" l="1"/>
  <c r="E17" i="4" l="1"/>
  <c r="O6" i="4" l="1"/>
  <c r="O7" i="4"/>
  <c r="O8" i="4"/>
  <c r="O9" i="4"/>
  <c r="O10" i="4"/>
  <c r="O12" i="4"/>
  <c r="O13" i="4"/>
  <c r="O4" i="4"/>
  <c r="Q3" i="4"/>
  <c r="P3" i="4"/>
  <c r="O3" i="4"/>
  <c r="P5" i="4" l="1"/>
  <c r="P6" i="4"/>
  <c r="P7" i="4"/>
  <c r="P8" i="4"/>
  <c r="P9" i="4"/>
  <c r="P10" i="4"/>
  <c r="P11" i="4"/>
  <c r="P12" i="4"/>
  <c r="P13" i="4"/>
  <c r="P4" i="4"/>
  <c r="Q5" i="4"/>
  <c r="Q6" i="4"/>
  <c r="Q7" i="4"/>
  <c r="Q8" i="4"/>
  <c r="Q9" i="4"/>
  <c r="Q10" i="4"/>
  <c r="Q11" i="4"/>
  <c r="Q12" i="4"/>
  <c r="Q13" i="4"/>
  <c r="Q4" i="4"/>
  <c r="G17" i="4" l="1"/>
  <c r="H11" i="4" s="1"/>
  <c r="F15" i="4"/>
  <c r="D16" i="4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I6" i="4"/>
  <c r="J6" i="4" s="1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K6" i="4"/>
  <c r="L6" i="4" s="1"/>
  <c r="H16" i="4" l="1"/>
  <c r="H10" i="4"/>
  <c r="H12" i="4"/>
  <c r="H17" i="4"/>
  <c r="H7" i="4"/>
  <c r="H6" i="4"/>
  <c r="H13" i="4"/>
  <c r="H14" i="4"/>
  <c r="F11" i="4"/>
  <c r="F7" i="4"/>
  <c r="H15" i="4"/>
  <c r="H8" i="4"/>
  <c r="H9" i="4"/>
  <c r="F6" i="4"/>
  <c r="I17" i="4"/>
  <c r="J17" i="4" s="1"/>
  <c r="F12" i="4"/>
  <c r="F16" i="4"/>
  <c r="F17" i="4"/>
  <c r="D9" i="4"/>
  <c r="D13" i="4"/>
  <c r="F8" i="4"/>
  <c r="F13" i="4"/>
  <c r="F14" i="4"/>
  <c r="F9" i="4"/>
  <c r="D6" i="4"/>
  <c r="D10" i="4"/>
  <c r="D14" i="4"/>
  <c r="D7" i="4"/>
  <c r="D11" i="4"/>
  <c r="D15" i="4"/>
  <c r="K17" i="4"/>
  <c r="L17" i="4" s="1"/>
  <c r="D17" i="4"/>
  <c r="F10" i="4"/>
  <c r="D8" i="4"/>
  <c r="D12" i="4"/>
</calcChain>
</file>

<file path=xl/sharedStrings.xml><?xml version="1.0" encoding="utf-8"?>
<sst xmlns="http://schemas.openxmlformats.org/spreadsheetml/2006/main" count="29" uniqueCount="21">
  <si>
    <t>ΣΥΝΟΛΟ</t>
  </si>
  <si>
    <t>Αρ.</t>
  </si>
  <si>
    <t>%</t>
  </si>
  <si>
    <t>ΕΠΑΓΓΕΛΜΑΤΙΚΗ</t>
  </si>
  <si>
    <t>ΚΑΤΗΓΟΡΙΑ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</si>
  <si>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</si>
  <si>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</si>
  <si>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</si>
  <si>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</si>
  <si>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</si>
  <si>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</si>
  <si>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</si>
  <si>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</si>
  <si>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</si>
  <si>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</si>
  <si>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Ανειδίκευτοι εργάτες, χειρωνάκτες και μικροεπαγγελματίες</t>
  </si>
  <si>
    <t>Χειριστές βιομηχανικών εγκαταστάσεων, μηχανημάτων,εξοπλισμού, συναρμολογητές</t>
  </si>
  <si>
    <t>Μεταβολή
 2019-2020</t>
  </si>
  <si>
    <t>Μεταβολή 
2018-2020</t>
  </si>
  <si>
    <r>
      <t xml:space="preserve">            τον Οκτώβριο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2018, 2019 και 2020</t>
    </r>
  </si>
  <si>
    <t>Οκτώβριος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</si>
</sst>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 Greek"/>
      <family val="2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charset val="161"/>
      <scheme val="minor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f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3" fontId="3" fillId="0" borderId="0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3" fontId="2" fillId="0" borderId="0" xfId="0" applyNumberFormat="1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13" fillId="0" borderId="2" xfId="0" applyFont="1" applyFill="1" applyBorder="1"/>
    <xf numFmtId="0" fontId="1" fillId="0" borderId="2" xfId="0" applyNumberFormat="1" applyFont="1" applyBorder="1"/>
    <xf numFmtId="3" fontId="14" fillId="0" borderId="2" xfId="0" applyNumberFormat="1" applyFont="1" applyBorder="1"/>
    <xf numFmtId="0" fontId="0" fillId="0" borderId="0" xfId="0" applyNumberFormat="1" applyBorder="1"/>
    <xf numFmtId="0" fontId="10" fillId="0" borderId="2" xfId="0" applyFont="1" applyBorder="1" applyAlignment="1">
      <alignment horizontal="left"/>
    </xf>
    <xf numFmtId="9" fontId="1" fillId="0" borderId="2" xfId="1" applyNumberFormat="1" applyFont="1" applyBorder="1"/>
    <xf numFmtId="3" fontId="1" fillId="0" borderId="2" xfId="0" applyNumberFormat="1" applyFont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9" fontId="5" fillId="0" borderId="8" xfId="0" applyNumberFormat="1" applyFont="1" applyBorder="1"/>
    <xf numFmtId="3" fontId="5" fillId="0" borderId="8" xfId="0" applyNumberFormat="1" applyFont="1" applyBorder="1"/>
    <xf numFmtId="9" fontId="5" fillId="0" borderId="9" xfId="0" applyNumberFormat="1" applyFont="1" applyBorder="1"/>
    <xf numFmtId="0" fontId="10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0" fillId="2" borderId="2" xfId="0" applyFont="1" applyFill="1" applyBorder="1"/>
    <xf numFmtId="0" fontId="10" fillId="3" borderId="2" xfId="0" applyFont="1" applyFill="1" applyBorder="1"/>
    <xf numFmtId="0" fontId="10" fillId="0" borderId="3" xfId="0" applyFont="1" applyBorder="1"/>
    <xf numFmtId="0" fontId="10" fillId="0" borderId="4" xfId="0" applyFont="1" applyBorder="1"/>
    <xf numFmtId="0" fontId="10" fillId="0" borderId="6" xfId="0" applyFont="1" applyBorder="1"/>
    <xf numFmtId="0" fontId="9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/>
    <xf numFmtId="0" fontId="12" fillId="0" borderId="8" xfId="0" applyFont="1" applyBorder="1"/>
    <xf numFmtId="3" fontId="5" fillId="0" borderId="2" xfId="0" applyNumberFormat="1" applyFont="1" applyBorder="1"/>
    <xf numFmtId="9" fontId="5" fillId="0" borderId="2" xfId="0" applyNumberFormat="1" applyFont="1" applyBorder="1"/>
    <xf numFmtId="9" fontId="5" fillId="0" borderId="2" xfId="1" applyNumberFormat="1" applyFont="1" applyBorder="1"/>
    <xf numFmtId="0" fontId="1" fillId="0" borderId="10" xfId="0" applyNumberFormat="1" applyFont="1" applyFill="1" applyBorder="1"/>
    <xf numFmtId="9" fontId="15" fillId="4" borderId="2" xfId="1" applyNumberFormat="1" applyFont="1" applyFill="1" applyBorder="1"/>
    <xf numFmtId="0" fontId="0" fillId="0" borderId="2" xfId="0" applyNumberForma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2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τον Οκτώβριο του 2018, 2019 και 2020</a:t>
            </a:r>
          </a:p>
        </c:rich>
      </c:tx>
      <c:layout>
        <c:manualLayout>
          <c:xMode val="edge"/>
          <c:yMode val="edge"/>
          <c:x val="0.12210199531510174"/>
          <c:y val="4.14937759336099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4741354609704"/>
          <c:y val="0.26960913377534168"/>
          <c:w val="0.71354287642224867"/>
          <c:h val="0.539218267550683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5'!$Q$3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5'!$Q$4:$Q$13</c:f>
              <c:numCache>
                <c:formatCode>General</c:formatCode>
                <c:ptCount val="10"/>
                <c:pt idx="0">
                  <c:v>1150</c:v>
                </c:pt>
                <c:pt idx="1">
                  <c:v>3258</c:v>
                </c:pt>
                <c:pt idx="2">
                  <c:v>5110</c:v>
                </c:pt>
                <c:pt idx="3">
                  <c:v>8968</c:v>
                </c:pt>
                <c:pt idx="4">
                  <c:v>67</c:v>
                </c:pt>
                <c:pt idx="5">
                  <c:v>1502</c:v>
                </c:pt>
                <c:pt idx="6">
                  <c:v>1021</c:v>
                </c:pt>
                <c:pt idx="7">
                  <c:v>6493</c:v>
                </c:pt>
                <c:pt idx="8">
                  <c:v>78</c:v>
                </c:pt>
                <c:pt idx="9">
                  <c:v>2160</c:v>
                </c:pt>
              </c:numCache>
            </c:numRef>
          </c:val>
        </c:ser>
        <c:ser>
          <c:idx val="4"/>
          <c:order val="1"/>
          <c:tx>
            <c:strRef>
              <c:f>'Πίνακας 5'!$P$3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5'!$P$4:$P$13</c:f>
              <c:numCache>
                <c:formatCode>General</c:formatCode>
                <c:ptCount val="10"/>
                <c:pt idx="0">
                  <c:v>721</c:v>
                </c:pt>
                <c:pt idx="1">
                  <c:v>1735</c:v>
                </c:pt>
                <c:pt idx="2">
                  <c:v>2865</c:v>
                </c:pt>
                <c:pt idx="3">
                  <c:v>3896</c:v>
                </c:pt>
                <c:pt idx="4">
                  <c:v>34</c:v>
                </c:pt>
                <c:pt idx="5">
                  <c:v>1068</c:v>
                </c:pt>
                <c:pt idx="6">
                  <c:v>479</c:v>
                </c:pt>
                <c:pt idx="7">
                  <c:v>3242</c:v>
                </c:pt>
                <c:pt idx="8">
                  <c:v>48</c:v>
                </c:pt>
                <c:pt idx="9">
                  <c:v>1491</c:v>
                </c:pt>
              </c:numCache>
            </c:numRef>
          </c:val>
        </c:ser>
        <c:ser>
          <c:idx val="5"/>
          <c:order val="2"/>
          <c:tx>
            <c:strRef>
              <c:f>'Πίνακας 5'!$O$3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5'!$O$4:$O$13</c:f>
              <c:numCache>
                <c:formatCode>General</c:formatCode>
                <c:ptCount val="10"/>
                <c:pt idx="0">
                  <c:v>754</c:v>
                </c:pt>
                <c:pt idx="1">
                  <c:v>1919</c:v>
                </c:pt>
                <c:pt idx="2">
                  <c:v>3537</c:v>
                </c:pt>
                <c:pt idx="3">
                  <c:v>4432</c:v>
                </c:pt>
                <c:pt idx="4">
                  <c:v>49</c:v>
                </c:pt>
                <c:pt idx="5">
                  <c:v>1457</c:v>
                </c:pt>
                <c:pt idx="6">
                  <c:v>578</c:v>
                </c:pt>
                <c:pt idx="7">
                  <c:v>3960</c:v>
                </c:pt>
                <c:pt idx="8">
                  <c:v>75</c:v>
                </c:pt>
                <c:pt idx="9">
                  <c:v>2517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606272"/>
        <c:axId val="154304896"/>
      </c:barChart>
      <c:catAx>
        <c:axId val="22360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430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304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3606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4495849331"/>
          <c:y val="0.38579192123806111"/>
          <c:w val="0.1012399256544545"/>
          <c:h val="0.33789089641803077"/>
        </c:manualLayout>
      </c:layout>
      <c:overlay val="0"/>
      <c:txPr>
        <a:bodyPr/>
        <a:lstStyle/>
        <a:p>
          <a:pPr>
            <a:defRPr lang="el-GR"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2019 και 2020 κατά Επαγγελματική Κατηγορία - Οκτώβριος</a:t>
            </a:r>
          </a:p>
        </c:rich>
      </c:tx>
      <c:layout>
        <c:manualLayout>
          <c:xMode val="edge"/>
          <c:yMode val="edge"/>
          <c:x val="0.16873070866141734"/>
          <c:y val="3.9840637450199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6470672713288801"/>
          <c:w val="0.87500000000000311"/>
          <c:h val="0.650328872832646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5'!$A$6:$A$16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5'!$I$6:$I$16</c:f>
              <c:numCache>
                <c:formatCode>#,##0</c:formatCode>
                <c:ptCount val="11"/>
                <c:pt idx="0">
                  <c:v>429</c:v>
                </c:pt>
                <c:pt idx="1">
                  <c:v>1523</c:v>
                </c:pt>
                <c:pt idx="2">
                  <c:v>714</c:v>
                </c:pt>
                <c:pt idx="3">
                  <c:v>2245</c:v>
                </c:pt>
                <c:pt idx="4">
                  <c:v>5072</c:v>
                </c:pt>
                <c:pt idx="5">
                  <c:v>33</c:v>
                </c:pt>
                <c:pt idx="6">
                  <c:v>434</c:v>
                </c:pt>
                <c:pt idx="7">
                  <c:v>542</c:v>
                </c:pt>
                <c:pt idx="8">
                  <c:v>3251</c:v>
                </c:pt>
                <c:pt idx="9">
                  <c:v>30</c:v>
                </c:pt>
                <c:pt idx="10">
                  <c:v>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35104"/>
        <c:axId val="154336640"/>
      </c:barChart>
      <c:catAx>
        <c:axId val="154335104"/>
        <c:scaling>
          <c:orientation val="minMax"/>
        </c:scaling>
        <c:delete val="1"/>
        <c:axPos val="l"/>
        <c:majorTickMark val="out"/>
        <c:minorTickMark val="none"/>
        <c:tickLblPos val="nextTo"/>
        <c:crossAx val="154336640"/>
        <c:crosses val="autoZero"/>
        <c:auto val="1"/>
        <c:lblAlgn val="ctr"/>
        <c:lblOffset val="100"/>
        <c:noMultiLvlLbl val="0"/>
      </c:catAx>
      <c:valAx>
        <c:axId val="15433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43351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17</xdr:row>
      <xdr:rowOff>19052</xdr:rowOff>
    </xdr:from>
    <xdr:to>
      <xdr:col>11</xdr:col>
      <xdr:colOff>501316</xdr:colOff>
      <xdr:row>29</xdr:row>
      <xdr:rowOff>120315</xdr:rowOff>
    </xdr:to>
    <xdr:graphicFrame macro="">
      <xdr:nvGraphicFramePr>
        <xdr:cNvPr id="10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114802</xdr:colOff>
      <xdr:row>29</xdr:row>
      <xdr:rowOff>140366</xdr:rowOff>
    </xdr:from>
    <xdr:to>
      <xdr:col>11</xdr:col>
      <xdr:colOff>511342</xdr:colOff>
      <xdr:row>45</xdr:row>
      <xdr:rowOff>90236</xdr:rowOff>
    </xdr:to>
    <xdr:graphicFrame macro="">
      <xdr:nvGraphicFramePr>
        <xdr:cNvPr id="109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="95" zoomScaleNormal="95" workbookViewId="0">
      <selection activeCell="O8" sqref="O8"/>
    </sheetView>
  </sheetViews>
  <sheetFormatPr defaultRowHeight="12.75" x14ac:dyDescent="0.2"/>
  <cols>
    <col min="1" max="1" width="3.140625" customWidth="1"/>
    <col min="2" max="2" width="63.5703125" customWidth="1"/>
    <col min="3" max="3" width="7.42578125" customWidth="1"/>
    <col min="4" max="4" width="6.5703125" bestFit="1" customWidth="1"/>
    <col min="5" max="5" width="7.42578125" customWidth="1"/>
    <col min="6" max="6" width="6.140625" customWidth="1"/>
    <col min="7" max="8" width="6.5703125" customWidth="1"/>
    <col min="9" max="10" width="7.5703125" customWidth="1"/>
    <col min="11" max="11" width="7.42578125" customWidth="1"/>
    <col min="12" max="12" width="8.42578125" customWidth="1"/>
    <col min="13" max="13" width="5.140625" customWidth="1"/>
    <col min="14" max="14" width="4.42578125" customWidth="1"/>
    <col min="15" max="15" width="8.7109375" customWidth="1"/>
    <col min="16" max="16" width="10.7109375" customWidth="1"/>
    <col min="17" max="17" width="8.7109375" customWidth="1"/>
    <col min="18" max="18" width="6.5703125" customWidth="1"/>
  </cols>
  <sheetData>
    <row r="1" spans="1:17" x14ac:dyDescent="0.2">
      <c r="A1" s="44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1"/>
      <c r="L1" s="1"/>
      <c r="M1" s="1"/>
    </row>
    <row r="2" spans="1:17" ht="16.5" customHeight="1" thickBot="1" x14ac:dyDescent="0.25">
      <c r="A2" s="1"/>
      <c r="B2" s="2" t="s">
        <v>19</v>
      </c>
      <c r="C2" s="1"/>
      <c r="D2" s="1"/>
      <c r="E2" s="1"/>
      <c r="F2" s="1"/>
      <c r="G2" s="1"/>
      <c r="H2" s="1"/>
      <c r="I2" s="1"/>
      <c r="J2" s="1"/>
      <c r="K2" s="1"/>
      <c r="L2" s="4"/>
      <c r="M2" s="4"/>
      <c r="O2" s="43"/>
      <c r="P2" s="43"/>
      <c r="Q2" s="43"/>
    </row>
    <row r="3" spans="1:17" x14ac:dyDescent="0.2">
      <c r="A3" s="30"/>
      <c r="B3" s="31"/>
      <c r="C3" s="45" t="s">
        <v>20</v>
      </c>
      <c r="D3" s="45"/>
      <c r="E3" s="45"/>
      <c r="F3" s="45"/>
      <c r="G3" s="45"/>
      <c r="H3" s="45"/>
      <c r="I3" s="45"/>
      <c r="J3" s="45"/>
      <c r="K3" s="45"/>
      <c r="L3" s="46"/>
      <c r="M3" s="6"/>
      <c r="N3" s="11"/>
      <c r="O3" s="11">
        <f>C4</f>
        <v>2018</v>
      </c>
      <c r="P3" s="11">
        <f>E4</f>
        <v>2019</v>
      </c>
      <c r="Q3" s="11">
        <f>G4</f>
        <v>2020</v>
      </c>
    </row>
    <row r="4" spans="1:17" ht="26.25" customHeight="1" x14ac:dyDescent="0.25">
      <c r="A4" s="32"/>
      <c r="B4" s="26" t="s">
        <v>3</v>
      </c>
      <c r="C4" s="47">
        <v>2018</v>
      </c>
      <c r="D4" s="47"/>
      <c r="E4" s="47">
        <v>2019</v>
      </c>
      <c r="F4" s="47"/>
      <c r="G4" s="47">
        <v>2020</v>
      </c>
      <c r="H4" s="47"/>
      <c r="I4" s="48" t="s">
        <v>17</v>
      </c>
      <c r="J4" s="48"/>
      <c r="K4" s="48" t="s">
        <v>18</v>
      </c>
      <c r="L4" s="49"/>
      <c r="M4" s="3"/>
      <c r="N4" s="11">
        <v>1</v>
      </c>
      <c r="O4" s="13">
        <f>C6</f>
        <v>754</v>
      </c>
      <c r="P4" s="14">
        <f>E6</f>
        <v>721</v>
      </c>
      <c r="Q4" s="14">
        <f>G6</f>
        <v>1150</v>
      </c>
    </row>
    <row r="5" spans="1:17" x14ac:dyDescent="0.2">
      <c r="A5" s="32"/>
      <c r="B5" s="26" t="s">
        <v>4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1</v>
      </c>
      <c r="H5" s="27" t="s">
        <v>2</v>
      </c>
      <c r="I5" s="27" t="s">
        <v>1</v>
      </c>
      <c r="J5" s="27" t="s">
        <v>2</v>
      </c>
      <c r="K5" s="27" t="s">
        <v>1</v>
      </c>
      <c r="L5" s="33" t="s">
        <v>2</v>
      </c>
      <c r="M5" s="8"/>
      <c r="N5" s="11">
        <v>2</v>
      </c>
      <c r="O5" s="13">
        <f>C7</f>
        <v>1919</v>
      </c>
      <c r="P5" s="14">
        <f>E7</f>
        <v>1735</v>
      </c>
      <c r="Q5" s="14">
        <f>G7</f>
        <v>3258</v>
      </c>
    </row>
    <row r="6" spans="1:17" x14ac:dyDescent="0.2">
      <c r="A6" s="34">
        <v>1</v>
      </c>
      <c r="B6" s="28" t="s">
        <v>8</v>
      </c>
      <c r="C6" s="42">
        <v>754</v>
      </c>
      <c r="D6" s="41">
        <f>C6/C17</f>
        <v>3.6875825304445643E-2</v>
      </c>
      <c r="E6" s="42">
        <v>721</v>
      </c>
      <c r="F6" s="41">
        <f>E6/E17</f>
        <v>4.3580754352030945E-2</v>
      </c>
      <c r="G6" s="42">
        <v>1150</v>
      </c>
      <c r="H6" s="18">
        <f>G6/G17</f>
        <v>3.6524169472146352E-2</v>
      </c>
      <c r="I6" s="19">
        <f>G6-E6</f>
        <v>429</v>
      </c>
      <c r="J6" s="20">
        <f>I6/E6</f>
        <v>0.59500693481276001</v>
      </c>
      <c r="K6" s="19">
        <f t="shared" ref="K6:K17" si="0">G6-C6</f>
        <v>396</v>
      </c>
      <c r="L6" s="21">
        <f t="shared" ref="L6:L16" si="1">K6/C6</f>
        <v>0.5251989389920424</v>
      </c>
      <c r="M6" s="7"/>
      <c r="N6" s="11">
        <v>4</v>
      </c>
      <c r="O6" s="13">
        <f t="shared" ref="O6:O13" si="2">C9</f>
        <v>3537</v>
      </c>
      <c r="P6" s="14">
        <f t="shared" ref="P6:P13" si="3">E9</f>
        <v>2865</v>
      </c>
      <c r="Q6" s="14">
        <f t="shared" ref="Q6:Q13" si="4">G9</f>
        <v>5110</v>
      </c>
    </row>
    <row r="7" spans="1:17" x14ac:dyDescent="0.2">
      <c r="A7" s="34">
        <v>2</v>
      </c>
      <c r="B7" s="29" t="s">
        <v>9</v>
      </c>
      <c r="C7" s="42">
        <v>1919</v>
      </c>
      <c r="D7" s="41">
        <f>C7/C17</f>
        <v>9.3852398884922E-2</v>
      </c>
      <c r="E7" s="42">
        <v>1735</v>
      </c>
      <c r="F7" s="41">
        <f>E7/E17</f>
        <v>0.10487185686653772</v>
      </c>
      <c r="G7" s="42">
        <v>3258</v>
      </c>
      <c r="H7" s="18">
        <f>G7/G17</f>
        <v>0.10347456012195896</v>
      </c>
      <c r="I7" s="19">
        <f t="shared" ref="I7:I17" si="5">G7-E7</f>
        <v>1523</v>
      </c>
      <c r="J7" s="20">
        <f t="shared" ref="J7:J17" si="6">I7/E7</f>
        <v>0.87780979827089334</v>
      </c>
      <c r="K7" s="19">
        <f t="shared" si="0"/>
        <v>1339</v>
      </c>
      <c r="L7" s="21">
        <f t="shared" si="1"/>
        <v>0.69775924960917146</v>
      </c>
      <c r="M7" s="7"/>
      <c r="N7" s="11">
        <v>5</v>
      </c>
      <c r="O7" s="13">
        <f t="shared" si="2"/>
        <v>4432</v>
      </c>
      <c r="P7" s="14">
        <f t="shared" si="3"/>
        <v>3896</v>
      </c>
      <c r="Q7" s="14">
        <f t="shared" si="4"/>
        <v>8968</v>
      </c>
    </row>
    <row r="8" spans="1:17" x14ac:dyDescent="0.2">
      <c r="A8" s="34">
        <v>3</v>
      </c>
      <c r="B8" s="29" t="s">
        <v>10</v>
      </c>
      <c r="C8" s="42">
        <v>1169</v>
      </c>
      <c r="D8" s="41">
        <f>C8/C17</f>
        <v>5.717220130092434E-2</v>
      </c>
      <c r="E8" s="42">
        <v>965</v>
      </c>
      <c r="F8" s="41">
        <f>E8/E17</f>
        <v>5.8329303675048357E-2</v>
      </c>
      <c r="G8" s="42">
        <v>1679</v>
      </c>
      <c r="H8" s="18">
        <f>G8/G17</f>
        <v>5.3325287429333672E-2</v>
      </c>
      <c r="I8" s="19">
        <f t="shared" si="5"/>
        <v>714</v>
      </c>
      <c r="J8" s="20">
        <f t="shared" si="6"/>
        <v>0.73989637305699485</v>
      </c>
      <c r="K8" s="19">
        <f t="shared" si="0"/>
        <v>510</v>
      </c>
      <c r="L8" s="21">
        <f t="shared" si="1"/>
        <v>0.43627031650983744</v>
      </c>
      <c r="M8" s="7"/>
      <c r="N8" s="11">
        <v>6</v>
      </c>
      <c r="O8" s="13">
        <f t="shared" si="2"/>
        <v>49</v>
      </c>
      <c r="P8" s="14">
        <f t="shared" si="3"/>
        <v>34</v>
      </c>
      <c r="Q8" s="14">
        <f t="shared" si="4"/>
        <v>67</v>
      </c>
    </row>
    <row r="9" spans="1:17" ht="15.75" x14ac:dyDescent="0.25">
      <c r="A9" s="34">
        <v>4</v>
      </c>
      <c r="B9" s="25" t="s">
        <v>11</v>
      </c>
      <c r="C9" s="42">
        <v>3537</v>
      </c>
      <c r="D9" s="41">
        <f>C9/C17</f>
        <v>0.17298381180613293</v>
      </c>
      <c r="E9" s="50">
        <v>2865</v>
      </c>
      <c r="F9" s="41">
        <f>E9/E17</f>
        <v>0.17317456479690521</v>
      </c>
      <c r="G9" s="42">
        <v>5110</v>
      </c>
      <c r="H9" s="18">
        <f>G9/G17</f>
        <v>0.16229435304579815</v>
      </c>
      <c r="I9" s="19">
        <f t="shared" si="5"/>
        <v>2245</v>
      </c>
      <c r="J9" s="20">
        <f t="shared" si="6"/>
        <v>0.78359511343804533</v>
      </c>
      <c r="K9" s="19">
        <f t="shared" si="0"/>
        <v>1573</v>
      </c>
      <c r="L9" s="21">
        <f t="shared" si="1"/>
        <v>0.44472716991800959</v>
      </c>
      <c r="M9" s="9"/>
      <c r="N9" s="11">
        <v>7</v>
      </c>
      <c r="O9" s="13">
        <f t="shared" si="2"/>
        <v>1457</v>
      </c>
      <c r="P9" s="14">
        <f t="shared" si="3"/>
        <v>1068</v>
      </c>
      <c r="Q9" s="14">
        <f t="shared" si="4"/>
        <v>1502</v>
      </c>
    </row>
    <row r="10" spans="1:17" x14ac:dyDescent="0.2">
      <c r="A10" s="34">
        <v>5</v>
      </c>
      <c r="B10" s="25" t="s">
        <v>12</v>
      </c>
      <c r="C10" s="42">
        <v>4432</v>
      </c>
      <c r="D10" s="41">
        <f>C10/C17</f>
        <v>0.21675551425637013</v>
      </c>
      <c r="E10" s="50">
        <v>3896</v>
      </c>
      <c r="F10" s="41">
        <f>E10/E17</f>
        <v>0.23549323017408125</v>
      </c>
      <c r="G10" s="42">
        <v>8968</v>
      </c>
      <c r="H10" s="18">
        <f>G10/G17</f>
        <v>0.28482500158800739</v>
      </c>
      <c r="I10" s="19">
        <f t="shared" si="5"/>
        <v>5072</v>
      </c>
      <c r="J10" s="20">
        <f t="shared" si="6"/>
        <v>1.3018480492813143</v>
      </c>
      <c r="K10" s="19">
        <f t="shared" si="0"/>
        <v>4536</v>
      </c>
      <c r="L10" s="21">
        <f t="shared" si="1"/>
        <v>1.023465703971119</v>
      </c>
      <c r="M10" s="7"/>
      <c r="N10" s="11">
        <v>8</v>
      </c>
      <c r="O10" s="13">
        <f t="shared" si="2"/>
        <v>578</v>
      </c>
      <c r="P10" s="14">
        <f t="shared" si="3"/>
        <v>479</v>
      </c>
      <c r="Q10" s="14">
        <f t="shared" si="4"/>
        <v>1021</v>
      </c>
    </row>
    <row r="11" spans="1:17" x14ac:dyDescent="0.2">
      <c r="A11" s="34">
        <v>6</v>
      </c>
      <c r="B11" s="25" t="s">
        <v>13</v>
      </c>
      <c r="C11" s="42">
        <v>49</v>
      </c>
      <c r="D11" s="41">
        <f>C11/C17</f>
        <v>2.3964395754878468E-3</v>
      </c>
      <c r="E11" s="50">
        <v>34</v>
      </c>
      <c r="F11" s="41">
        <f>E11/E17</f>
        <v>2.0551257253384912E-3</v>
      </c>
      <c r="G11" s="42">
        <v>67</v>
      </c>
      <c r="H11" s="18">
        <f>G11/G17</f>
        <v>2.1279298735946135E-3</v>
      </c>
      <c r="I11" s="19">
        <f t="shared" si="5"/>
        <v>33</v>
      </c>
      <c r="J11" s="20">
        <f t="shared" si="6"/>
        <v>0.97058823529411764</v>
      </c>
      <c r="K11" s="19">
        <f t="shared" si="0"/>
        <v>18</v>
      </c>
      <c r="L11" s="21">
        <f t="shared" si="1"/>
        <v>0.36734693877551022</v>
      </c>
      <c r="M11" s="7"/>
      <c r="N11" s="11">
        <v>9</v>
      </c>
      <c r="O11" s="13">
        <f>C14</f>
        <v>3960</v>
      </c>
      <c r="P11" s="14">
        <f t="shared" si="3"/>
        <v>3242</v>
      </c>
      <c r="Q11" s="14">
        <f t="shared" si="4"/>
        <v>6493</v>
      </c>
    </row>
    <row r="12" spans="1:17" x14ac:dyDescent="0.2">
      <c r="A12" s="34">
        <v>7</v>
      </c>
      <c r="B12" s="25" t="s">
        <v>14</v>
      </c>
      <c r="C12" s="42">
        <v>1457</v>
      </c>
      <c r="D12" s="41">
        <f>C12/C17</f>
        <v>7.1257397173179443E-2</v>
      </c>
      <c r="E12" s="50">
        <v>1068</v>
      </c>
      <c r="F12" s="41">
        <f>E12/E17</f>
        <v>6.4555125725338489E-2</v>
      </c>
      <c r="G12" s="42">
        <v>1502</v>
      </c>
      <c r="H12" s="18">
        <f>G12/G17</f>
        <v>4.7703741345359846E-2</v>
      </c>
      <c r="I12" s="19">
        <f t="shared" si="5"/>
        <v>434</v>
      </c>
      <c r="J12" s="20">
        <f t="shared" si="6"/>
        <v>0.40636704119850187</v>
      </c>
      <c r="K12" s="19">
        <f t="shared" si="0"/>
        <v>45</v>
      </c>
      <c r="L12" s="21">
        <f t="shared" si="1"/>
        <v>3.0885380919698009E-2</v>
      </c>
      <c r="M12" s="7"/>
      <c r="N12" s="11">
        <v>10</v>
      </c>
      <c r="O12" s="13">
        <f t="shared" si="2"/>
        <v>75</v>
      </c>
      <c r="P12" s="14">
        <f t="shared" si="3"/>
        <v>48</v>
      </c>
      <c r="Q12" s="14">
        <f t="shared" si="4"/>
        <v>78</v>
      </c>
    </row>
    <row r="13" spans="1:17" x14ac:dyDescent="0.2">
      <c r="A13" s="34">
        <v>8</v>
      </c>
      <c r="B13" s="25" t="s">
        <v>16</v>
      </c>
      <c r="C13" s="42">
        <v>578</v>
      </c>
      <c r="D13" s="41">
        <f>C13/C17</f>
        <v>2.8268205604734191E-2</v>
      </c>
      <c r="E13" s="50">
        <v>479</v>
      </c>
      <c r="F13" s="41">
        <f>E13/E17</f>
        <v>2.8953094777562863E-2</v>
      </c>
      <c r="G13" s="42">
        <v>1021</v>
      </c>
      <c r="H13" s="18">
        <f>G13/G17</f>
        <v>3.2427110461792544E-2</v>
      </c>
      <c r="I13" s="19">
        <f t="shared" si="5"/>
        <v>542</v>
      </c>
      <c r="J13" s="20">
        <f t="shared" si="6"/>
        <v>1.1315240083507307</v>
      </c>
      <c r="K13" s="19">
        <f t="shared" si="0"/>
        <v>443</v>
      </c>
      <c r="L13" s="21">
        <f t="shared" si="1"/>
        <v>0.76643598615916952</v>
      </c>
      <c r="M13" s="7"/>
      <c r="N13" s="11">
        <v>11</v>
      </c>
      <c r="O13" s="13">
        <f t="shared" si="2"/>
        <v>2517</v>
      </c>
      <c r="P13" s="14">
        <f t="shared" si="3"/>
        <v>1491</v>
      </c>
      <c r="Q13" s="14">
        <f t="shared" si="4"/>
        <v>2160</v>
      </c>
    </row>
    <row r="14" spans="1:17" x14ac:dyDescent="0.2">
      <c r="A14" s="34">
        <v>9</v>
      </c>
      <c r="B14" s="25" t="s">
        <v>15</v>
      </c>
      <c r="C14" s="42">
        <v>3960</v>
      </c>
      <c r="D14" s="41">
        <f>C14/C17</f>
        <v>0.1936714432435076</v>
      </c>
      <c r="E14" s="50">
        <v>3242</v>
      </c>
      <c r="F14" s="41">
        <f>E14/E17</f>
        <v>0.19596228239845262</v>
      </c>
      <c r="G14" s="42">
        <v>6493</v>
      </c>
      <c r="H14" s="18">
        <f>G14/G17</f>
        <v>0.206218636854475</v>
      </c>
      <c r="I14" s="19">
        <f t="shared" si="5"/>
        <v>3251</v>
      </c>
      <c r="J14" s="20">
        <f t="shared" si="6"/>
        <v>1.0027760641579273</v>
      </c>
      <c r="K14" s="19">
        <f t="shared" si="0"/>
        <v>2533</v>
      </c>
      <c r="L14" s="21">
        <f t="shared" si="1"/>
        <v>0.63964646464646469</v>
      </c>
      <c r="M14" s="7"/>
      <c r="N14" s="12"/>
      <c r="O14" s="15"/>
      <c r="P14" s="15"/>
      <c r="Q14" s="15"/>
    </row>
    <row r="15" spans="1:17" x14ac:dyDescent="0.2">
      <c r="A15" s="34">
        <v>10</v>
      </c>
      <c r="B15" s="17" t="s">
        <v>5</v>
      </c>
      <c r="C15" s="42">
        <v>75</v>
      </c>
      <c r="D15" s="41">
        <f>C15/C17</f>
        <v>3.6680197583997651E-3</v>
      </c>
      <c r="E15" s="50">
        <v>48</v>
      </c>
      <c r="F15" s="41">
        <f>E15/E17</f>
        <v>2.9013539651837525E-3</v>
      </c>
      <c r="G15" s="42">
        <v>78</v>
      </c>
      <c r="H15" s="18">
        <f>G15/G17</f>
        <v>2.477291494632535E-3</v>
      </c>
      <c r="I15" s="19">
        <f t="shared" si="5"/>
        <v>30</v>
      </c>
      <c r="J15" s="20">
        <f t="shared" si="6"/>
        <v>0.625</v>
      </c>
      <c r="K15" s="19">
        <f t="shared" si="0"/>
        <v>3</v>
      </c>
      <c r="L15" s="21">
        <f t="shared" si="1"/>
        <v>0.04</v>
      </c>
      <c r="M15" s="7"/>
      <c r="N15" s="1"/>
      <c r="O15" s="1"/>
      <c r="P15" s="1"/>
      <c r="Q15" s="40"/>
    </row>
    <row r="16" spans="1:17" x14ac:dyDescent="0.2">
      <c r="A16" s="34">
        <v>11</v>
      </c>
      <c r="B16" s="17" t="s">
        <v>6</v>
      </c>
      <c r="C16" s="42">
        <v>2517</v>
      </c>
      <c r="D16" s="41">
        <f>C16/C17</f>
        <v>0.12309874309189613</v>
      </c>
      <c r="E16" s="50">
        <v>1491</v>
      </c>
      <c r="F16" s="41">
        <f>E16/E17</f>
        <v>9.0123307543520312E-2</v>
      </c>
      <c r="G16" s="42">
        <v>2160</v>
      </c>
      <c r="H16" s="18">
        <f>G16/G17</f>
        <v>6.8601918312900967E-2</v>
      </c>
      <c r="I16" s="19">
        <f t="shared" si="5"/>
        <v>669</v>
      </c>
      <c r="J16" s="20">
        <f t="shared" si="6"/>
        <v>0.44869215291750503</v>
      </c>
      <c r="K16" s="19">
        <f t="shared" si="0"/>
        <v>-357</v>
      </c>
      <c r="L16" s="21">
        <f t="shared" si="1"/>
        <v>-0.14183551847437426</v>
      </c>
      <c r="M16" s="7"/>
      <c r="N16" s="1"/>
      <c r="O16" s="1"/>
      <c r="P16" s="1"/>
      <c r="Q16" s="1"/>
    </row>
    <row r="17" spans="1:17" ht="13.5" thickBot="1" x14ac:dyDescent="0.25">
      <c r="A17" s="35"/>
      <c r="B17" s="36" t="s">
        <v>0</v>
      </c>
      <c r="C17" s="37">
        <f>SUM(C6:C16)</f>
        <v>20447</v>
      </c>
      <c r="D17" s="38">
        <f>C17/C17</f>
        <v>1</v>
      </c>
      <c r="E17" s="37">
        <f>SUM(E6:E16)</f>
        <v>16544</v>
      </c>
      <c r="F17" s="39">
        <f>E17/E17</f>
        <v>1</v>
      </c>
      <c r="G17" s="37">
        <f>SUM(G6:G16)</f>
        <v>31486</v>
      </c>
      <c r="H17" s="39">
        <f>G17/G17</f>
        <v>1</v>
      </c>
      <c r="I17" s="23">
        <f t="shared" si="5"/>
        <v>14942</v>
      </c>
      <c r="J17" s="22">
        <f t="shared" si="6"/>
        <v>0.90316731141199225</v>
      </c>
      <c r="K17" s="23">
        <f t="shared" si="0"/>
        <v>11039</v>
      </c>
      <c r="L17" s="24">
        <f t="shared" ref="L17" si="7">K17/C17</f>
        <v>0.53988360150633341</v>
      </c>
      <c r="M17" s="10"/>
      <c r="N17" s="1"/>
    </row>
    <row r="18" spans="1:1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O19" s="16"/>
    </row>
    <row r="20" spans="1: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O20" s="16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16"/>
    </row>
    <row r="22" spans="1:1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O22" s="16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O23" s="16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O24" s="16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O25" s="1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O26" s="16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O27" s="16"/>
    </row>
    <row r="28" spans="1:1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16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N29" s="5"/>
      <c r="O29" s="16"/>
      <c r="P29" s="5"/>
      <c r="Q29" s="3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O30" s="5"/>
    </row>
    <row r="31" spans="1:1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mergeCells count="8">
    <mergeCell ref="O2:Q2"/>
    <mergeCell ref="A1:J1"/>
    <mergeCell ref="C3:L3"/>
    <mergeCell ref="C4:D4"/>
    <mergeCell ref="E4:F4"/>
    <mergeCell ref="G4:H4"/>
    <mergeCell ref="I4:J4"/>
    <mergeCell ref="K4:L4"/>
  </mergeCells>
  <phoneticPr fontId="8" type="noConversion"/>
  <pageMargins left="0.23622047244094491" right="0.23622047244094491" top="0.19685039370078741" bottom="0.19685039370078741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2020-11-02T10:23:55Z</cp:lastPrinted>
  <dcterms:created xsi:type="dcterms:W3CDTF">2003-06-02T05:51:50Z</dcterms:created>
  <dcterms:modified xsi:type="dcterms:W3CDTF">2020-11-02T10:24:15Z</dcterms:modified>
</cp:coreProperties>
</file>